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65" windowWidth="8700" windowHeight="11520" tabRatio="687" activeTab="1"/>
  </bookViews>
  <sheets>
    <sheet name="Eseti munkák" sheetId="15" r:id="rId1"/>
    <sheet name="összesítés" sheetId="12" r:id="rId2"/>
  </sheets>
  <definedNames>
    <definedName name="_xlnm._FilterDatabase" localSheetId="1" hidden="1">összesítés!#REF!</definedName>
  </definedNames>
  <calcPr calcId="145621"/>
</workbook>
</file>

<file path=xl/calcChain.xml><?xml version="1.0" encoding="utf-8"?>
<calcChain xmlns="http://schemas.openxmlformats.org/spreadsheetml/2006/main">
  <c r="E16" i="15" l="1"/>
  <c r="E4" i="15"/>
  <c r="E5" i="15"/>
  <c r="E6" i="15"/>
  <c r="E7" i="15"/>
  <c r="E8" i="15"/>
  <c r="E9" i="15"/>
  <c r="E10" i="15"/>
  <c r="E11" i="15"/>
  <c r="E12" i="15"/>
  <c r="E13" i="15"/>
  <c r="E14" i="15"/>
  <c r="E3" i="15"/>
  <c r="E18" i="15" l="1"/>
  <c r="K40" i="12" l="1"/>
  <c r="L40" i="12"/>
  <c r="K41" i="12"/>
  <c r="L41" i="12"/>
  <c r="K42" i="12"/>
  <c r="L42" i="12"/>
  <c r="K43" i="12"/>
  <c r="L43" i="12"/>
  <c r="K44" i="12"/>
  <c r="L44" i="12"/>
  <c r="K45" i="12"/>
  <c r="L45" i="12"/>
  <c r="K29" i="12"/>
  <c r="K30" i="12"/>
  <c r="K31" i="12"/>
  <c r="K32" i="12"/>
  <c r="K33" i="12"/>
  <c r="K34" i="12"/>
  <c r="K23" i="12"/>
  <c r="L23" i="12"/>
  <c r="M23" i="12"/>
  <c r="K22" i="12"/>
  <c r="L22" i="12"/>
  <c r="M22" i="12"/>
  <c r="K17" i="12"/>
  <c r="K18" i="12"/>
  <c r="L18" i="12"/>
  <c r="M18" i="12"/>
  <c r="K19" i="12"/>
  <c r="L19" i="12"/>
  <c r="M19" i="12"/>
  <c r="K20" i="12"/>
  <c r="L20" i="12"/>
  <c r="M20" i="12"/>
  <c r="K21" i="12"/>
  <c r="L21" i="12"/>
  <c r="M21" i="12"/>
  <c r="K6" i="12"/>
  <c r="L6" i="12"/>
  <c r="M6" i="12"/>
  <c r="K7" i="12"/>
  <c r="L7" i="12"/>
  <c r="M7" i="12"/>
  <c r="K8" i="12"/>
  <c r="L8" i="12"/>
  <c r="M8" i="12"/>
  <c r="K9" i="12"/>
  <c r="L9" i="12"/>
  <c r="M9" i="12"/>
  <c r="K10" i="12"/>
  <c r="L10" i="12"/>
  <c r="M10" i="12"/>
  <c r="K11" i="12"/>
  <c r="L11" i="12"/>
  <c r="M11" i="12"/>
  <c r="K12" i="12"/>
  <c r="L12" i="12"/>
  <c r="M12" i="12"/>
  <c r="M17" i="12" l="1"/>
  <c r="L17" i="12"/>
  <c r="K28" i="12"/>
  <c r="N28" i="12" s="1"/>
  <c r="L39" i="12"/>
  <c r="K37" i="12"/>
  <c r="K15" i="12"/>
  <c r="L37" i="12"/>
  <c r="K4" i="12"/>
  <c r="M4" i="12"/>
  <c r="K26" i="12"/>
  <c r="L15" i="12"/>
  <c r="M15" i="12"/>
  <c r="K39" i="12"/>
  <c r="L38" i="12"/>
  <c r="K16" i="12"/>
  <c r="M16" i="12"/>
  <c r="L5" i="12"/>
  <c r="K38" i="12"/>
  <c r="K27" i="12"/>
  <c r="L16" i="12"/>
  <c r="K5" i="12"/>
  <c r="M5" i="12"/>
  <c r="L4" i="12"/>
  <c r="N21" i="12"/>
  <c r="N29" i="12"/>
  <c r="N31" i="12"/>
  <c r="N32" i="12"/>
  <c r="N33" i="12"/>
  <c r="N34" i="12"/>
  <c r="N6" i="12"/>
  <c r="N7" i="12"/>
  <c r="N8" i="12"/>
  <c r="N9" i="12"/>
  <c r="N10" i="12"/>
  <c r="N11" i="12"/>
  <c r="N12" i="12"/>
  <c r="N17" i="12"/>
  <c r="N18" i="12"/>
  <c r="N19" i="12"/>
  <c r="N20" i="12"/>
  <c r="N22" i="12"/>
  <c r="N23" i="12"/>
  <c r="N15" i="12" l="1"/>
  <c r="N5" i="12"/>
  <c r="N16" i="12"/>
  <c r="N30" i="12"/>
  <c r="N43" i="12"/>
  <c r="N39" i="12"/>
  <c r="N44" i="12"/>
  <c r="N42" i="12"/>
  <c r="N40" i="12"/>
  <c r="N38" i="12"/>
  <c r="N45" i="12"/>
  <c r="N41" i="12"/>
  <c r="N37" i="12"/>
  <c r="N26" i="12"/>
  <c r="N27" i="12"/>
  <c r="N4" i="12"/>
  <c r="M24" i="12" l="1"/>
  <c r="M14" i="12" s="1"/>
  <c r="D14" i="12"/>
  <c r="M13" i="12"/>
  <c r="M3" i="12" s="1"/>
  <c r="D3" i="12"/>
  <c r="D47" i="12" l="1"/>
  <c r="L24" i="12"/>
  <c r="L14" i="12" s="1"/>
  <c r="C14" i="12"/>
  <c r="K13" i="12"/>
  <c r="B3" i="12"/>
  <c r="K46" i="12"/>
  <c r="B36" i="12"/>
  <c r="L13" i="12"/>
  <c r="L3" i="12" s="1"/>
  <c r="C3" i="12"/>
  <c r="L46" i="12"/>
  <c r="L36" i="12" s="1"/>
  <c r="C36" i="12"/>
  <c r="K24" i="12"/>
  <c r="K14" i="12" s="1"/>
  <c r="B14" i="12"/>
  <c r="K35" i="12"/>
  <c r="B25" i="12"/>
  <c r="N35" i="12" l="1"/>
  <c r="N25" i="12" s="1"/>
  <c r="K25" i="12"/>
  <c r="N24" i="12"/>
  <c r="N14" i="12" s="1"/>
  <c r="N46" i="12"/>
  <c r="N36" i="12" s="1"/>
  <c r="K36" i="12"/>
  <c r="N13" i="12"/>
  <c r="N3" i="12" s="1"/>
  <c r="K3" i="12"/>
  <c r="L47" i="12"/>
  <c r="C47" i="12"/>
  <c r="B47" i="12"/>
  <c r="K47" i="12" l="1"/>
  <c r="N47" i="12"/>
</calcChain>
</file>

<file path=xl/sharedStrings.xml><?xml version="1.0" encoding="utf-8"?>
<sst xmlns="http://schemas.openxmlformats.org/spreadsheetml/2006/main" count="105" uniqueCount="51">
  <si>
    <t>Kálvin tér</t>
  </si>
  <si>
    <t>II. János Pál pápa tér</t>
  </si>
  <si>
    <t>Gellért tér</t>
  </si>
  <si>
    <t>-</t>
  </si>
  <si>
    <t>Helyiség</t>
  </si>
  <si>
    <t>Gyakoriság [alkalom]</t>
  </si>
  <si>
    <r>
      <t>Egységár [Ft/m</t>
    </r>
    <r>
      <rPr>
        <b/>
        <i/>
        <vertAlign val="superscript"/>
        <sz val="10"/>
        <rFont val="Arial CE"/>
        <charset val="238"/>
      </rPr>
      <t>2</t>
    </r>
    <r>
      <rPr>
        <b/>
        <i/>
        <sz val="10"/>
        <rFont val="Arial CE"/>
        <charset val="238"/>
      </rPr>
      <t>]</t>
    </r>
  </si>
  <si>
    <t>Mindösszesen [Ft/év]</t>
  </si>
  <si>
    <t>Kelenföld</t>
  </si>
  <si>
    <t>Bikás park (Tétényi út)</t>
  </si>
  <si>
    <t>Új-Buda központ (Bocskai út)</t>
  </si>
  <si>
    <t>Móricz Zs. Krt.</t>
  </si>
  <si>
    <t>Fővám tér</t>
  </si>
  <si>
    <t>Rákóczi tér</t>
  </si>
  <si>
    <t>Keleti pu.</t>
  </si>
  <si>
    <t>MINDÖSSZESEN</t>
  </si>
  <si>
    <t>Alap</t>
  </si>
  <si>
    <t>I. kieg.</t>
  </si>
  <si>
    <t>II. kieg.</t>
  </si>
  <si>
    <t>FORGALMI TERÜLET</t>
  </si>
  <si>
    <t>ÜZEMI TERÜLET I.</t>
  </si>
  <si>
    <t>ÜZEMI TERÜLET II.</t>
  </si>
  <si>
    <t>ÜZEMI TERÜLET III.</t>
  </si>
  <si>
    <t>Eseti megrendelések</t>
  </si>
  <si>
    <t>Ajánlati ár</t>
  </si>
  <si>
    <t>Éves költség
(Ft)</t>
  </si>
  <si>
    <t>Mozgólépcső alatti terület tűzvédelmi célzatú takarítása (por és olajszennyeződés eltávolítása)</t>
  </si>
  <si>
    <t>Ft/db</t>
  </si>
  <si>
    <t xml:space="preserve">Eseti takarítás </t>
  </si>
  <si>
    <t>Ft/óra/fő</t>
  </si>
  <si>
    <t xml:space="preserve">Kézi hó eltakarítás </t>
  </si>
  <si>
    <r>
      <t>Ft/m</t>
    </r>
    <r>
      <rPr>
        <vertAlign val="superscript"/>
        <sz val="11"/>
        <rFont val="Calibri"/>
        <family val="2"/>
        <charset val="238"/>
      </rPr>
      <t>2</t>
    </r>
  </si>
  <si>
    <t>Kézi síkosság mentesítés</t>
  </si>
  <si>
    <t>Falfirka eltávolítás</t>
  </si>
  <si>
    <t>Hagyományos függöny tisztítása</t>
  </si>
  <si>
    <t>Ft/kg</t>
  </si>
  <si>
    <t>Szalagfüggöny tisztítása</t>
  </si>
  <si>
    <t xml:space="preserve">Toalettpapír adagoló készülék telepítéssel </t>
  </si>
  <si>
    <t>Folyékony szappan adagoló készülék telepítéssel</t>
  </si>
  <si>
    <t>Toalettpapír utántöltés</t>
  </si>
  <si>
    <t>Ft/tekercs</t>
  </si>
  <si>
    <t>Folyékony szappan utántöltés</t>
  </si>
  <si>
    <t>Ft/liter</t>
  </si>
  <si>
    <t>Utasforgalmi területeken üzemidőben történő ügyeleti takarítás</t>
  </si>
  <si>
    <t>Ft/nap</t>
  </si>
  <si>
    <t>Eseti megrendelések összesen (Ft/év)</t>
  </si>
  <si>
    <r>
      <t>Alapterület (m</t>
    </r>
    <r>
      <rPr>
        <b/>
        <i/>
        <vertAlign val="superscript"/>
        <sz val="10"/>
        <rFont val="Arial CE"/>
        <charset val="238"/>
      </rPr>
      <t>2</t>
    </r>
    <r>
      <rPr>
        <b/>
        <i/>
        <sz val="10"/>
        <rFont val="Arial CE"/>
        <charset val="238"/>
      </rPr>
      <t>)</t>
    </r>
  </si>
  <si>
    <t>Ajánlati ár [Ft/év]</t>
  </si>
  <si>
    <t>Különleges felületek eseti takarítása</t>
  </si>
  <si>
    <t>éves rendelési gyakoriság, mennyiség</t>
  </si>
  <si>
    <r>
      <rPr>
        <b/>
        <sz val="10"/>
        <rFont val="Calibri"/>
        <family val="2"/>
        <charset val="238"/>
      </rPr>
      <t>Becsült</t>
    </r>
    <r>
      <rPr>
        <sz val="10"/>
        <rFont val="Calibri"/>
        <family val="2"/>
        <charset val="238"/>
      </rPr>
      <t xml:space="preserve"> mennyiségen alapuló költségérték bírálathoz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</si>
</sst>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"/>
    <numFmt numFmtId="166" formatCode="#,##0.0"/>
    <numFmt numFmtId="168" formatCode="#,##0\ &quot;Ft&quot;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 CE"/>
      <charset val="238"/>
    </font>
    <font>
      <b/>
      <i/>
      <vertAlign val="superscript"/>
      <sz val="10"/>
      <name val="Arial CE"/>
      <charset val="238"/>
    </font>
    <font>
      <b/>
      <i/>
      <sz val="8"/>
      <name val="Arial CE"/>
      <charset val="238"/>
    </font>
    <font>
      <sz val="10"/>
      <color rgb="FF000000"/>
      <name val="Times New Roman"/>
      <family val="1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i/>
      <sz val="11"/>
      <name val="Arial CE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8">
    <xf numFmtId="0" fontId="0" fillId="0" borderId="0" xfId="0"/>
    <xf numFmtId="0" fontId="4" fillId="3" borderId="1" xfId="0" quotePrefix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3" fontId="0" fillId="3" borderId="1" xfId="0" applyNumberForma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/>
    </xf>
    <xf numFmtId="165" fontId="4" fillId="3" borderId="1" xfId="0" quotePrefix="1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vertical="center"/>
    </xf>
    <xf numFmtId="165" fontId="0" fillId="0" borderId="0" xfId="0" applyNumberFormat="1"/>
    <xf numFmtId="4" fontId="4" fillId="4" borderId="1" xfId="0" applyNumberFormat="1" applyFont="1" applyFill="1" applyBorder="1" applyAlignment="1">
      <alignment vertical="center"/>
    </xf>
    <xf numFmtId="4" fontId="4" fillId="4" borderId="1" xfId="0" quotePrefix="1" applyNumberFormat="1" applyFont="1" applyFill="1" applyBorder="1" applyAlignment="1">
      <alignment horizontal="center" vertical="center"/>
    </xf>
    <xf numFmtId="4" fontId="0" fillId="0" borderId="0" xfId="0" applyNumberFormat="1"/>
    <xf numFmtId="166" fontId="0" fillId="0" borderId="0" xfId="0" applyNumberFormat="1"/>
    <xf numFmtId="0" fontId="6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66" fontId="0" fillId="0" borderId="6" xfId="0" applyNumberFormat="1" applyFill="1" applyBorder="1" applyAlignment="1">
      <alignment horizontal="right" vertical="center"/>
    </xf>
    <xf numFmtId="166" fontId="0" fillId="0" borderId="7" xfId="0" applyNumberFormat="1" applyFill="1" applyBorder="1" applyAlignment="1">
      <alignment horizontal="right" vertical="center"/>
    </xf>
    <xf numFmtId="166" fontId="0" fillId="0" borderId="8" xfId="0" applyNumberFormat="1" applyFill="1" applyBorder="1" applyAlignment="1">
      <alignment horizontal="right" vertical="center"/>
    </xf>
    <xf numFmtId="166" fontId="0" fillId="0" borderId="0" xfId="0" applyNumberFormat="1" applyFill="1" applyBorder="1" applyAlignment="1">
      <alignment horizontal="right" vertical="center"/>
    </xf>
    <xf numFmtId="166" fontId="0" fillId="0" borderId="9" xfId="0" applyNumberFormat="1" applyFill="1" applyBorder="1" applyAlignment="1">
      <alignment horizontal="right" vertical="center"/>
    </xf>
    <xf numFmtId="166" fontId="0" fillId="0" borderId="5" xfId="0" applyNumberFormat="1" applyFill="1" applyBorder="1" applyAlignment="1">
      <alignment horizontal="right" vertical="center"/>
    </xf>
    <xf numFmtId="166" fontId="0" fillId="0" borderId="11" xfId="0" applyNumberFormat="1" applyFill="1" applyBorder="1" applyAlignment="1">
      <alignment horizontal="right" vertical="center"/>
    </xf>
    <xf numFmtId="166" fontId="0" fillId="0" borderId="12" xfId="0" applyNumberFormat="1" applyFill="1" applyBorder="1" applyAlignment="1">
      <alignment horizontal="right" vertical="center"/>
    </xf>
    <xf numFmtId="3" fontId="0" fillId="0" borderId="5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3" fontId="0" fillId="0" borderId="12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3" fontId="0" fillId="0" borderId="6" xfId="0" applyNumberForma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" fontId="0" fillId="0" borderId="8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0" fillId="0" borderId="9" xfId="0" applyNumberFormat="1" applyBorder="1" applyAlignment="1">
      <alignment horizontal="right" vertical="center"/>
    </xf>
    <xf numFmtId="3" fontId="0" fillId="0" borderId="10" xfId="0" applyNumberFormat="1" applyBorder="1" applyAlignment="1">
      <alignment horizontal="right" vertical="center"/>
    </xf>
    <xf numFmtId="0" fontId="9" fillId="0" borderId="1" xfId="1" applyFont="1" applyBorder="1" applyAlignment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right" vertical="center"/>
    </xf>
    <xf numFmtId="3" fontId="0" fillId="0" borderId="2" xfId="0" applyNumberFormat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12" fillId="4" borderId="1" xfId="0" applyNumberFormat="1" applyFont="1" applyFill="1" applyBorder="1" applyAlignment="1">
      <alignment horizontal="center" vertical="center"/>
    </xf>
    <xf numFmtId="0" fontId="10" fillId="9" borderId="0" xfId="1" applyFont="1" applyFill="1" applyBorder="1" applyAlignment="1">
      <alignment vertical="center"/>
    </xf>
    <xf numFmtId="0" fontId="9" fillId="10" borderId="0" xfId="1" applyFont="1" applyFill="1" applyAlignment="1">
      <alignment vertical="center"/>
    </xf>
    <xf numFmtId="168" fontId="9" fillId="0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6" fontId="4" fillId="4" borderId="3" xfId="0" applyNumberFormat="1" applyFont="1" applyFill="1" applyBorder="1" applyAlignment="1">
      <alignment horizontal="center" vertical="center" wrapText="1"/>
    </xf>
    <xf numFmtId="166" fontId="4" fillId="4" borderId="4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right" vertical="center"/>
    </xf>
    <xf numFmtId="0" fontId="13" fillId="10" borderId="0" xfId="1" applyFont="1" applyFill="1" applyAlignment="1">
      <alignment vertical="center"/>
    </xf>
    <xf numFmtId="168" fontId="14" fillId="11" borderId="1" xfId="1" applyNumberFormat="1" applyFont="1" applyFill="1" applyBorder="1" applyAlignment="1">
      <alignment horizontal="center" vertical="center"/>
    </xf>
    <xf numFmtId="168" fontId="14" fillId="0" borderId="1" xfId="1" applyNumberFormat="1" applyFont="1" applyFill="1" applyBorder="1" applyAlignment="1">
      <alignment vertical="center"/>
    </xf>
    <xf numFmtId="168" fontId="15" fillId="9" borderId="0" xfId="1" applyNumberFormat="1" applyFont="1" applyFill="1" applyAlignment="1">
      <alignment vertical="center"/>
    </xf>
  </cellXfs>
  <cellStyles count="44">
    <cellStyle name="Normál" xfId="0" builtinId="0"/>
    <cellStyle name="Normál 10" xfId="1"/>
    <cellStyle name="Normál 11" xfId="2"/>
    <cellStyle name="Normál 12" xfId="3"/>
    <cellStyle name="Normál 13" xfId="4"/>
    <cellStyle name="Normál 14" xfId="5"/>
    <cellStyle name="Normál 15" xfId="6"/>
    <cellStyle name="Normál 16" xfId="7"/>
    <cellStyle name="Normál 17" xfId="8"/>
    <cellStyle name="Normál 18" xfId="9"/>
    <cellStyle name="Normál 19" xfId="10"/>
    <cellStyle name="Normál 2" xfId="11"/>
    <cellStyle name="Normál 20" xfId="12"/>
    <cellStyle name="Normál 21" xfId="13"/>
    <cellStyle name="Normál 22" xfId="14"/>
    <cellStyle name="Normál 23" xfId="15"/>
    <cellStyle name="Normál 24" xfId="16"/>
    <cellStyle name="Normál 25" xfId="17"/>
    <cellStyle name="Normál 26" xfId="18"/>
    <cellStyle name="Normál 27" xfId="19"/>
    <cellStyle name="Normál 28" xfId="20"/>
    <cellStyle name="Normál 29" xfId="21"/>
    <cellStyle name="Normál 3" xfId="22"/>
    <cellStyle name="Normál 30" xfId="23"/>
    <cellStyle name="Normál 31" xfId="24"/>
    <cellStyle name="Normál 32" xfId="25"/>
    <cellStyle name="Normál 33" xfId="26"/>
    <cellStyle name="Normál 34" xfId="27"/>
    <cellStyle name="Normál 35" xfId="28"/>
    <cellStyle name="Normál 36" xfId="29"/>
    <cellStyle name="Normál 37" xfId="30"/>
    <cellStyle name="Normál 38" xfId="31"/>
    <cellStyle name="Normál 39" xfId="32"/>
    <cellStyle name="Normál 4" xfId="33"/>
    <cellStyle name="Normál 40" xfId="34"/>
    <cellStyle name="Normál 41" xfId="35"/>
    <cellStyle name="Normál 42" xfId="36"/>
    <cellStyle name="Normál 43" xfId="37"/>
    <cellStyle name="Normál 44" xfId="38"/>
    <cellStyle name="Normál 5" xfId="39"/>
    <cellStyle name="Normál 6" xfId="40"/>
    <cellStyle name="Normál 7" xfId="41"/>
    <cellStyle name="Normál 8" xfId="42"/>
    <cellStyle name="Normál 9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30"/>
  <sheetViews>
    <sheetView view="pageLayout" zoomScaleNormal="100" workbookViewId="0">
      <selection activeCell="A22" sqref="A22"/>
    </sheetView>
  </sheetViews>
  <sheetFormatPr defaultRowHeight="15" x14ac:dyDescent="0.2"/>
  <cols>
    <col min="1" max="1" width="58.5703125" style="24" customWidth="1"/>
    <col min="2" max="2" width="12.5703125" style="24" customWidth="1"/>
    <col min="3" max="3" width="13.7109375" style="24" customWidth="1"/>
    <col min="4" max="4" width="21.140625" style="24" customWidth="1"/>
    <col min="5" max="5" width="18.85546875" style="24" customWidth="1"/>
    <col min="6" max="6" width="11.5703125" style="24" customWidth="1"/>
    <col min="7" max="16384" width="9.140625" style="24"/>
  </cols>
  <sheetData>
    <row r="1" spans="1:5" x14ac:dyDescent="0.2">
      <c r="D1" s="84" t="s">
        <v>50</v>
      </c>
      <c r="E1" s="76"/>
    </row>
    <row r="2" spans="1:5" ht="30" x14ac:dyDescent="0.2">
      <c r="A2" s="25" t="s">
        <v>23</v>
      </c>
      <c r="B2" s="26"/>
      <c r="C2" s="25" t="s">
        <v>24</v>
      </c>
      <c r="D2" s="22" t="s">
        <v>49</v>
      </c>
      <c r="E2" s="22" t="s">
        <v>25</v>
      </c>
    </row>
    <row r="3" spans="1:5" ht="30" x14ac:dyDescent="0.2">
      <c r="A3" s="66" t="s">
        <v>26</v>
      </c>
      <c r="B3" s="26" t="s">
        <v>27</v>
      </c>
      <c r="C3" s="85"/>
      <c r="D3" s="23">
        <v>200</v>
      </c>
      <c r="E3" s="77">
        <f>C3*D3</f>
        <v>0</v>
      </c>
    </row>
    <row r="4" spans="1:5" ht="18.75" x14ac:dyDescent="0.2">
      <c r="A4" s="66" t="s">
        <v>28</v>
      </c>
      <c r="B4" s="26" t="s">
        <v>29</v>
      </c>
      <c r="C4" s="85"/>
      <c r="D4" s="23">
        <v>3000</v>
      </c>
      <c r="E4" s="77">
        <f t="shared" ref="E4:E16" si="0">C4*D4</f>
        <v>0</v>
      </c>
    </row>
    <row r="5" spans="1:5" ht="18.75" x14ac:dyDescent="0.2">
      <c r="A5" s="66" t="s">
        <v>48</v>
      </c>
      <c r="B5" s="26" t="s">
        <v>29</v>
      </c>
      <c r="C5" s="85"/>
      <c r="D5" s="23">
        <v>300</v>
      </c>
      <c r="E5" s="77">
        <f t="shared" si="0"/>
        <v>0</v>
      </c>
    </row>
    <row r="6" spans="1:5" ht="18.75" x14ac:dyDescent="0.2">
      <c r="A6" s="66" t="s">
        <v>30</v>
      </c>
      <c r="B6" s="26" t="s">
        <v>31</v>
      </c>
      <c r="C6" s="85"/>
      <c r="D6" s="23">
        <v>4000</v>
      </c>
      <c r="E6" s="77">
        <f t="shared" si="0"/>
        <v>0</v>
      </c>
    </row>
    <row r="7" spans="1:5" ht="18.75" x14ac:dyDescent="0.2">
      <c r="A7" s="66" t="s">
        <v>32</v>
      </c>
      <c r="B7" s="26" t="s">
        <v>31</v>
      </c>
      <c r="C7" s="85"/>
      <c r="D7" s="23">
        <v>1000</v>
      </c>
      <c r="E7" s="77">
        <f t="shared" si="0"/>
        <v>0</v>
      </c>
    </row>
    <row r="8" spans="1:5" ht="18.75" x14ac:dyDescent="0.2">
      <c r="A8" s="66" t="s">
        <v>33</v>
      </c>
      <c r="B8" s="26" t="s">
        <v>31</v>
      </c>
      <c r="C8" s="85"/>
      <c r="D8" s="23">
        <v>1000</v>
      </c>
      <c r="E8" s="77">
        <f t="shared" si="0"/>
        <v>0</v>
      </c>
    </row>
    <row r="9" spans="1:5" ht="18.75" x14ac:dyDescent="0.2">
      <c r="A9" s="66" t="s">
        <v>34</v>
      </c>
      <c r="B9" s="26" t="s">
        <v>35</v>
      </c>
      <c r="C9" s="85"/>
      <c r="D9" s="23">
        <v>100</v>
      </c>
      <c r="E9" s="77">
        <f t="shared" si="0"/>
        <v>0</v>
      </c>
    </row>
    <row r="10" spans="1:5" ht="18.75" x14ac:dyDescent="0.2">
      <c r="A10" s="66" t="s">
        <v>36</v>
      </c>
      <c r="B10" s="26" t="s">
        <v>31</v>
      </c>
      <c r="C10" s="85"/>
      <c r="D10" s="23">
        <v>300</v>
      </c>
      <c r="E10" s="77">
        <f t="shared" si="0"/>
        <v>0</v>
      </c>
    </row>
    <row r="11" spans="1:5" ht="18.75" x14ac:dyDescent="0.2">
      <c r="A11" s="66" t="s">
        <v>37</v>
      </c>
      <c r="B11" s="26" t="s">
        <v>27</v>
      </c>
      <c r="C11" s="85"/>
      <c r="D11" s="23">
        <v>20</v>
      </c>
      <c r="E11" s="77">
        <f t="shared" si="0"/>
        <v>0</v>
      </c>
    </row>
    <row r="12" spans="1:5" ht="18.75" x14ac:dyDescent="0.2">
      <c r="A12" s="66" t="s">
        <v>38</v>
      </c>
      <c r="B12" s="26" t="s">
        <v>27</v>
      </c>
      <c r="C12" s="85"/>
      <c r="D12" s="23">
        <v>20</v>
      </c>
      <c r="E12" s="77">
        <f t="shared" si="0"/>
        <v>0</v>
      </c>
    </row>
    <row r="13" spans="1:5" ht="18.75" x14ac:dyDescent="0.2">
      <c r="A13" s="66" t="s">
        <v>39</v>
      </c>
      <c r="B13" s="26" t="s">
        <v>40</v>
      </c>
      <c r="C13" s="85"/>
      <c r="D13" s="23">
        <v>5000</v>
      </c>
      <c r="E13" s="77">
        <f t="shared" si="0"/>
        <v>0</v>
      </c>
    </row>
    <row r="14" spans="1:5" ht="18.75" x14ac:dyDescent="0.2">
      <c r="A14" s="66" t="s">
        <v>41</v>
      </c>
      <c r="B14" s="26" t="s">
        <v>42</v>
      </c>
      <c r="C14" s="85"/>
      <c r="D14" s="23">
        <v>700</v>
      </c>
      <c r="E14" s="77">
        <f t="shared" si="0"/>
        <v>0</v>
      </c>
    </row>
    <row r="15" spans="1:5" ht="18.75" x14ac:dyDescent="0.2">
      <c r="A15" s="66"/>
      <c r="B15" s="26"/>
      <c r="C15" s="86"/>
      <c r="D15" s="30"/>
      <c r="E15" s="30"/>
    </row>
    <row r="16" spans="1:5" ht="18.75" x14ac:dyDescent="0.2">
      <c r="A16" s="25" t="s">
        <v>43</v>
      </c>
      <c r="B16" s="26" t="s">
        <v>44</v>
      </c>
      <c r="C16" s="85"/>
      <c r="D16" s="23">
        <v>665</v>
      </c>
      <c r="E16" s="77">
        <f t="shared" si="0"/>
        <v>0</v>
      </c>
    </row>
    <row r="17" spans="1:5" x14ac:dyDescent="0.2">
      <c r="A17" s="27"/>
      <c r="B17" s="27"/>
      <c r="C17" s="27"/>
    </row>
    <row r="18" spans="1:5" ht="18.75" x14ac:dyDescent="0.2">
      <c r="A18" s="75" t="s">
        <v>45</v>
      </c>
      <c r="B18" s="75"/>
      <c r="C18" s="75"/>
      <c r="D18" s="75"/>
      <c r="E18" s="87">
        <f>SUM(E3:E16)</f>
        <v>0</v>
      </c>
    </row>
    <row r="19" spans="1:5" x14ac:dyDescent="0.2">
      <c r="A19" s="27"/>
      <c r="B19" s="27"/>
      <c r="C19" s="27"/>
    </row>
    <row r="20" spans="1:5" x14ac:dyDescent="0.2">
      <c r="A20" s="27"/>
      <c r="B20" s="27"/>
      <c r="C20" s="27"/>
    </row>
    <row r="21" spans="1:5" x14ac:dyDescent="0.2">
      <c r="A21" s="27"/>
      <c r="B21" s="27"/>
      <c r="C21" s="27"/>
    </row>
    <row r="22" spans="1:5" x14ac:dyDescent="0.2">
      <c r="A22" s="27"/>
      <c r="B22" s="27"/>
      <c r="C22" s="27"/>
    </row>
    <row r="23" spans="1:5" x14ac:dyDescent="0.2">
      <c r="A23" s="28"/>
      <c r="B23" s="27"/>
      <c r="C23" s="27"/>
    </row>
    <row r="24" spans="1:5" x14ac:dyDescent="0.2">
      <c r="A24" s="27"/>
      <c r="B24" s="29"/>
      <c r="C24" s="27"/>
    </row>
    <row r="25" spans="1:5" x14ac:dyDescent="0.2">
      <c r="A25" s="27"/>
      <c r="B25" s="29"/>
      <c r="C25" s="27"/>
    </row>
    <row r="26" spans="1:5" x14ac:dyDescent="0.2">
      <c r="A26" s="27"/>
      <c r="B26" s="27"/>
      <c r="C26" s="27"/>
    </row>
    <row r="27" spans="1:5" x14ac:dyDescent="0.2">
      <c r="A27" s="27"/>
      <c r="B27" s="27"/>
      <c r="C27" s="27"/>
    </row>
    <row r="28" spans="1:5" x14ac:dyDescent="0.2">
      <c r="A28" s="27"/>
      <c r="B28" s="27"/>
      <c r="C28" s="27"/>
    </row>
    <row r="29" spans="1:5" x14ac:dyDescent="0.2">
      <c r="A29" s="27"/>
      <c r="B29" s="27"/>
      <c r="C29" s="27"/>
    </row>
    <row r="30" spans="1:5" x14ac:dyDescent="0.2">
      <c r="A30" s="27"/>
      <c r="B30" s="27"/>
      <c r="C30" s="27"/>
    </row>
  </sheetData>
  <pageMargins left="0.7" right="0.7" top="0.75" bottom="0.75" header="0.3" footer="0.3"/>
  <pageSetup paperSize="9" orientation="landscape" horizontalDpi="300" verticalDpi="300" r:id="rId1"/>
  <headerFooter>
    <oddHeader>&amp;LBKV Zrt.&amp;CM4 metróvonal takarítás / eseti megrendelések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7"/>
  <sheetViews>
    <sheetView tabSelected="1" view="pageLayout" zoomScaleNormal="100" zoomScaleSheetLayoutView="80" workbookViewId="0">
      <selection activeCell="D31" sqref="D31"/>
    </sheetView>
  </sheetViews>
  <sheetFormatPr defaultRowHeight="12.75" x14ac:dyDescent="0.2"/>
  <cols>
    <col min="1" max="1" width="29.140625" customWidth="1"/>
    <col min="2" max="2" width="10.85546875" style="16" bestFit="1" customWidth="1"/>
    <col min="3" max="4" width="10.140625" style="16" customWidth="1"/>
    <col min="5" max="5" width="5.28515625" customWidth="1"/>
    <col min="6" max="6" width="7.140625" bestFit="1" customWidth="1"/>
    <col min="7" max="7" width="7.7109375" bestFit="1" customWidth="1"/>
    <col min="8" max="8" width="5.7109375" style="12" bestFit="1" customWidth="1"/>
    <col min="9" max="9" width="7.140625" style="12" bestFit="1" customWidth="1"/>
    <col min="10" max="10" width="7.7109375" style="12" bestFit="1" customWidth="1"/>
    <col min="11" max="11" width="11.7109375" customWidth="1"/>
    <col min="12" max="12" width="10.5703125" bestFit="1" customWidth="1"/>
    <col min="13" max="13" width="11.5703125" bestFit="1" customWidth="1"/>
    <col min="14" max="14" width="15.140625" customWidth="1"/>
    <col min="15" max="15" width="13.5703125" bestFit="1" customWidth="1"/>
  </cols>
  <sheetData>
    <row r="1" spans="1:14" ht="14.25" customHeight="1" x14ac:dyDescent="0.2">
      <c r="A1" s="78" t="s">
        <v>4</v>
      </c>
      <c r="B1" s="81" t="s">
        <v>46</v>
      </c>
      <c r="C1" s="82"/>
      <c r="D1" s="82"/>
      <c r="E1" s="78" t="s">
        <v>5</v>
      </c>
      <c r="F1" s="78"/>
      <c r="G1" s="78"/>
      <c r="H1" s="80" t="s">
        <v>6</v>
      </c>
      <c r="I1" s="80"/>
      <c r="J1" s="80"/>
      <c r="K1" s="78" t="s">
        <v>47</v>
      </c>
      <c r="L1" s="78"/>
      <c r="M1" s="78"/>
      <c r="N1" s="79" t="s">
        <v>7</v>
      </c>
    </row>
    <row r="2" spans="1:14" x14ac:dyDescent="0.2">
      <c r="A2" s="78"/>
      <c r="B2" s="17" t="s">
        <v>16</v>
      </c>
      <c r="C2" s="18" t="s">
        <v>17</v>
      </c>
      <c r="D2" s="19" t="s">
        <v>18</v>
      </c>
      <c r="E2" s="17" t="s">
        <v>16</v>
      </c>
      <c r="F2" s="18" t="s">
        <v>17</v>
      </c>
      <c r="G2" s="19" t="s">
        <v>18</v>
      </c>
      <c r="H2" s="17" t="s">
        <v>16</v>
      </c>
      <c r="I2" s="18" t="s">
        <v>17</v>
      </c>
      <c r="J2" s="19" t="s">
        <v>18</v>
      </c>
      <c r="K2" s="17" t="s">
        <v>16</v>
      </c>
      <c r="L2" s="18" t="s">
        <v>17</v>
      </c>
      <c r="M2" s="19" t="s">
        <v>18</v>
      </c>
      <c r="N2" s="79"/>
    </row>
    <row r="3" spans="1:14" ht="14.25" x14ac:dyDescent="0.2">
      <c r="A3" s="21" t="s">
        <v>19</v>
      </c>
      <c r="B3" s="71">
        <f>SUM(B4:B13)</f>
        <v>27378.377400000001</v>
      </c>
      <c r="C3" s="71">
        <f t="shared" ref="C3:D3" si="0">SUM(C4:C13)</f>
        <v>5063.3826000000008</v>
      </c>
      <c r="D3" s="71">
        <f t="shared" si="0"/>
        <v>30062.255999999998</v>
      </c>
      <c r="E3" s="1" t="s">
        <v>3</v>
      </c>
      <c r="F3" s="1" t="s">
        <v>3</v>
      </c>
      <c r="G3" s="1" t="s">
        <v>3</v>
      </c>
      <c r="H3" s="9" t="s">
        <v>3</v>
      </c>
      <c r="I3" s="9" t="s">
        <v>3</v>
      </c>
      <c r="J3" s="9" t="s">
        <v>3</v>
      </c>
      <c r="K3" s="2">
        <f>SUM(K4:K13)</f>
        <v>0</v>
      </c>
      <c r="L3" s="2">
        <f>SUM(L4:L13)</f>
        <v>0</v>
      </c>
      <c r="M3" s="2">
        <f>SUM(M4:M13)</f>
        <v>0</v>
      </c>
      <c r="N3" s="2">
        <f>SUM(N4:N13)</f>
        <v>0</v>
      </c>
    </row>
    <row r="4" spans="1:14" x14ac:dyDescent="0.2">
      <c r="A4" s="3" t="s">
        <v>8</v>
      </c>
      <c r="B4" s="72">
        <v>1567.92</v>
      </c>
      <c r="C4" s="83">
        <v>451.904</v>
      </c>
      <c r="D4" s="72">
        <v>3275.8759999999997</v>
      </c>
      <c r="E4" s="4">
        <v>365</v>
      </c>
      <c r="F4" s="4">
        <v>52</v>
      </c>
      <c r="G4" s="4">
        <v>4</v>
      </c>
      <c r="H4" s="10"/>
      <c r="I4" s="10"/>
      <c r="J4" s="10"/>
      <c r="K4" s="5">
        <f t="shared" ref="K4:K13" si="1">B4*E4*H4</f>
        <v>0</v>
      </c>
      <c r="L4" s="5">
        <f t="shared" ref="L4:L13" si="2">C4*F4*I4</f>
        <v>0</v>
      </c>
      <c r="M4" s="5">
        <f t="shared" ref="M4:M13" si="3">D4*G4*J4</f>
        <v>0</v>
      </c>
      <c r="N4" s="5">
        <f t="shared" ref="N4:N13" si="4">SUM(K4:M4)</f>
        <v>0</v>
      </c>
    </row>
    <row r="5" spans="1:14" x14ac:dyDescent="0.2">
      <c r="A5" s="3" t="s">
        <v>9</v>
      </c>
      <c r="B5" s="72">
        <v>3141.7329999999993</v>
      </c>
      <c r="C5" s="83">
        <v>155.66999999999999</v>
      </c>
      <c r="D5" s="72">
        <v>3742.7999999999993</v>
      </c>
      <c r="E5" s="4">
        <v>365</v>
      </c>
      <c r="F5" s="4">
        <v>52</v>
      </c>
      <c r="G5" s="4">
        <v>4</v>
      </c>
      <c r="H5" s="10"/>
      <c r="I5" s="10"/>
      <c r="J5" s="10"/>
      <c r="K5" s="5">
        <f t="shared" si="1"/>
        <v>0</v>
      </c>
      <c r="L5" s="5">
        <f t="shared" si="2"/>
        <v>0</v>
      </c>
      <c r="M5" s="5">
        <f t="shared" si="3"/>
        <v>0</v>
      </c>
      <c r="N5" s="5">
        <f t="shared" si="4"/>
        <v>0</v>
      </c>
    </row>
    <row r="6" spans="1:14" x14ac:dyDescent="0.2">
      <c r="A6" s="3" t="s">
        <v>10</v>
      </c>
      <c r="B6" s="72">
        <v>1840.6</v>
      </c>
      <c r="C6" s="72">
        <v>507.5</v>
      </c>
      <c r="D6" s="72">
        <v>3805.5</v>
      </c>
      <c r="E6" s="4">
        <v>365</v>
      </c>
      <c r="F6" s="4">
        <v>52</v>
      </c>
      <c r="G6" s="4">
        <v>4</v>
      </c>
      <c r="H6" s="10"/>
      <c r="I6" s="10"/>
      <c r="J6" s="10"/>
      <c r="K6" s="5">
        <f t="shared" si="1"/>
        <v>0</v>
      </c>
      <c r="L6" s="5">
        <f t="shared" si="2"/>
        <v>0</v>
      </c>
      <c r="M6" s="5">
        <f t="shared" si="3"/>
        <v>0</v>
      </c>
      <c r="N6" s="5">
        <f t="shared" si="4"/>
        <v>0</v>
      </c>
    </row>
    <row r="7" spans="1:14" x14ac:dyDescent="0.2">
      <c r="A7" s="3" t="s">
        <v>11</v>
      </c>
      <c r="B7" s="72">
        <v>2627.84</v>
      </c>
      <c r="C7" s="72">
        <v>993.78</v>
      </c>
      <c r="D7" s="72">
        <v>4224.8</v>
      </c>
      <c r="E7" s="4">
        <v>365</v>
      </c>
      <c r="F7" s="4">
        <v>52</v>
      </c>
      <c r="G7" s="4">
        <v>4</v>
      </c>
      <c r="H7" s="10"/>
      <c r="I7" s="10"/>
      <c r="J7" s="10"/>
      <c r="K7" s="5">
        <f t="shared" si="1"/>
        <v>0</v>
      </c>
      <c r="L7" s="5">
        <f t="shared" si="2"/>
        <v>0</v>
      </c>
      <c r="M7" s="5">
        <f t="shared" si="3"/>
        <v>0</v>
      </c>
      <c r="N7" s="5">
        <f t="shared" si="4"/>
        <v>0</v>
      </c>
    </row>
    <row r="8" spans="1:14" x14ac:dyDescent="0.2">
      <c r="A8" s="3" t="s">
        <v>2</v>
      </c>
      <c r="B8" s="72">
        <v>2892.9236000000001</v>
      </c>
      <c r="C8" s="72">
        <v>455.17759999999998</v>
      </c>
      <c r="D8" s="72">
        <v>3195.4660000000003</v>
      </c>
      <c r="E8" s="4">
        <v>365</v>
      </c>
      <c r="F8" s="4">
        <v>52</v>
      </c>
      <c r="G8" s="4">
        <v>4</v>
      </c>
      <c r="H8" s="10"/>
      <c r="I8" s="10"/>
      <c r="J8" s="10"/>
      <c r="K8" s="5">
        <f t="shared" si="1"/>
        <v>0</v>
      </c>
      <c r="L8" s="5">
        <f t="shared" si="2"/>
        <v>0</v>
      </c>
      <c r="M8" s="5">
        <f t="shared" si="3"/>
        <v>0</v>
      </c>
      <c r="N8" s="5">
        <f t="shared" si="4"/>
        <v>0</v>
      </c>
    </row>
    <row r="9" spans="1:14" x14ac:dyDescent="0.2">
      <c r="A9" s="3" t="s">
        <v>12</v>
      </c>
      <c r="B9" s="72">
        <v>3269.6129999999998</v>
      </c>
      <c r="C9" s="72">
        <v>655.73299999999995</v>
      </c>
      <c r="D9" s="72">
        <v>1591.01</v>
      </c>
      <c r="E9" s="4">
        <v>365</v>
      </c>
      <c r="F9" s="4">
        <v>52</v>
      </c>
      <c r="G9" s="4">
        <v>4</v>
      </c>
      <c r="H9" s="10"/>
      <c r="I9" s="10"/>
      <c r="J9" s="10"/>
      <c r="K9" s="5">
        <f t="shared" si="1"/>
        <v>0</v>
      </c>
      <c r="L9" s="5">
        <f t="shared" si="2"/>
        <v>0</v>
      </c>
      <c r="M9" s="5">
        <f t="shared" si="3"/>
        <v>0</v>
      </c>
      <c r="N9" s="5">
        <f t="shared" si="4"/>
        <v>0</v>
      </c>
    </row>
    <row r="10" spans="1:14" x14ac:dyDescent="0.2">
      <c r="A10" s="3" t="s">
        <v>0</v>
      </c>
      <c r="B10" s="72">
        <v>3392.1517999999996</v>
      </c>
      <c r="C10" s="72">
        <v>384.54899999999998</v>
      </c>
      <c r="D10" s="72">
        <v>6506.4389999999994</v>
      </c>
      <c r="E10" s="4">
        <v>365</v>
      </c>
      <c r="F10" s="4">
        <v>52</v>
      </c>
      <c r="G10" s="4">
        <v>4</v>
      </c>
      <c r="H10" s="10"/>
      <c r="I10" s="10"/>
      <c r="J10" s="10"/>
      <c r="K10" s="5">
        <f t="shared" si="1"/>
        <v>0</v>
      </c>
      <c r="L10" s="5">
        <f t="shared" si="2"/>
        <v>0</v>
      </c>
      <c r="M10" s="5">
        <f t="shared" si="3"/>
        <v>0</v>
      </c>
      <c r="N10" s="5">
        <f t="shared" si="4"/>
        <v>0</v>
      </c>
    </row>
    <row r="11" spans="1:14" x14ac:dyDescent="0.2">
      <c r="A11" s="3" t="s">
        <v>13</v>
      </c>
      <c r="B11" s="72">
        <v>3167.152</v>
      </c>
      <c r="C11" s="72">
        <v>710.74900000000002</v>
      </c>
      <c r="D11" s="72">
        <v>2518.1329999999998</v>
      </c>
      <c r="E11" s="4">
        <v>365</v>
      </c>
      <c r="F11" s="4">
        <v>52</v>
      </c>
      <c r="G11" s="4">
        <v>4</v>
      </c>
      <c r="H11" s="10"/>
      <c r="I11" s="10"/>
      <c r="J11" s="10"/>
      <c r="K11" s="5">
        <f t="shared" si="1"/>
        <v>0</v>
      </c>
      <c r="L11" s="5">
        <f t="shared" si="2"/>
        <v>0</v>
      </c>
      <c r="M11" s="5">
        <f t="shared" si="3"/>
        <v>0</v>
      </c>
      <c r="N11" s="5">
        <f t="shared" si="4"/>
        <v>0</v>
      </c>
    </row>
    <row r="12" spans="1:14" x14ac:dyDescent="0.2">
      <c r="A12" s="3" t="s">
        <v>1</v>
      </c>
      <c r="B12" s="72">
        <v>2270.36</v>
      </c>
      <c r="C12" s="72">
        <v>244.89000000000001</v>
      </c>
      <c r="D12" s="72">
        <v>703.33199999999999</v>
      </c>
      <c r="E12" s="4">
        <v>365</v>
      </c>
      <c r="F12" s="4">
        <v>52</v>
      </c>
      <c r="G12" s="4">
        <v>4</v>
      </c>
      <c r="H12" s="10"/>
      <c r="I12" s="10"/>
      <c r="J12" s="10"/>
      <c r="K12" s="5">
        <f t="shared" si="1"/>
        <v>0</v>
      </c>
      <c r="L12" s="5">
        <f t="shared" si="2"/>
        <v>0</v>
      </c>
      <c r="M12" s="5">
        <f t="shared" si="3"/>
        <v>0</v>
      </c>
      <c r="N12" s="5">
        <f t="shared" si="4"/>
        <v>0</v>
      </c>
    </row>
    <row r="13" spans="1:14" x14ac:dyDescent="0.2">
      <c r="A13" s="3" t="s">
        <v>14</v>
      </c>
      <c r="B13" s="72">
        <v>3208.0839999999998</v>
      </c>
      <c r="C13" s="72">
        <v>503.42999999999995</v>
      </c>
      <c r="D13" s="72">
        <v>498.9</v>
      </c>
      <c r="E13" s="4">
        <v>365</v>
      </c>
      <c r="F13" s="4">
        <v>52</v>
      </c>
      <c r="G13" s="4">
        <v>4</v>
      </c>
      <c r="H13" s="10"/>
      <c r="I13" s="10"/>
      <c r="J13" s="10"/>
      <c r="K13" s="5">
        <f t="shared" si="1"/>
        <v>0</v>
      </c>
      <c r="L13" s="5">
        <f t="shared" si="2"/>
        <v>0</v>
      </c>
      <c r="M13" s="5">
        <f t="shared" si="3"/>
        <v>0</v>
      </c>
      <c r="N13" s="5">
        <f t="shared" si="4"/>
        <v>0</v>
      </c>
    </row>
    <row r="14" spans="1:14" ht="14.25" x14ac:dyDescent="0.2">
      <c r="A14" s="7" t="s">
        <v>20</v>
      </c>
      <c r="B14" s="71">
        <f>SUM(B15:B24)</f>
        <v>802.09</v>
      </c>
      <c r="C14" s="71">
        <f t="shared" ref="C14:D14" si="5">SUM(C15:C24)</f>
        <v>769.09</v>
      </c>
      <c r="D14" s="71">
        <f t="shared" si="5"/>
        <v>802.09</v>
      </c>
      <c r="E14" s="6"/>
      <c r="F14" s="6"/>
      <c r="G14" s="6"/>
      <c r="H14" s="11"/>
      <c r="I14" s="11"/>
      <c r="J14" s="11"/>
      <c r="K14" s="20">
        <f>SUM(K15:K24)</f>
        <v>0</v>
      </c>
      <c r="L14" s="20">
        <f t="shared" ref="L14:N14" si="6">SUM(L15:L24)</f>
        <v>0</v>
      </c>
      <c r="M14" s="20">
        <f t="shared" si="6"/>
        <v>0</v>
      </c>
      <c r="N14" s="20">
        <f t="shared" si="6"/>
        <v>0</v>
      </c>
    </row>
    <row r="15" spans="1:14" x14ac:dyDescent="0.2">
      <c r="A15" s="3" t="s">
        <v>8</v>
      </c>
      <c r="B15" s="72">
        <v>80.5</v>
      </c>
      <c r="C15" s="72">
        <v>47.5</v>
      </c>
      <c r="D15" s="72">
        <v>80.5</v>
      </c>
      <c r="E15" s="4">
        <v>365</v>
      </c>
      <c r="F15" s="4">
        <v>52</v>
      </c>
      <c r="G15" s="4">
        <v>4</v>
      </c>
      <c r="H15" s="10"/>
      <c r="I15" s="10"/>
      <c r="J15" s="10"/>
      <c r="K15" s="5">
        <f t="shared" ref="K15:K24" si="7">B15*E15*H15</f>
        <v>0</v>
      </c>
      <c r="L15" s="5">
        <f t="shared" ref="L15:L24" si="8">C15*F15*I15</f>
        <v>0</v>
      </c>
      <c r="M15" s="5">
        <f t="shared" ref="M15:M24" si="9">D15*G15*J15</f>
        <v>0</v>
      </c>
      <c r="N15" s="5">
        <f t="shared" ref="N15:N24" si="10">SUM(K15:M15)</f>
        <v>0</v>
      </c>
    </row>
    <row r="16" spans="1:14" x14ac:dyDescent="0.2">
      <c r="A16" s="3" t="s">
        <v>9</v>
      </c>
      <c r="B16" s="72">
        <v>89</v>
      </c>
      <c r="C16" s="72">
        <v>89</v>
      </c>
      <c r="D16" s="72">
        <v>89</v>
      </c>
      <c r="E16" s="4">
        <v>365</v>
      </c>
      <c r="F16" s="4">
        <v>52</v>
      </c>
      <c r="G16" s="4">
        <v>4</v>
      </c>
      <c r="H16" s="10"/>
      <c r="I16" s="10"/>
      <c r="J16" s="10"/>
      <c r="K16" s="5">
        <f t="shared" si="7"/>
        <v>0</v>
      </c>
      <c r="L16" s="5">
        <f t="shared" si="8"/>
        <v>0</v>
      </c>
      <c r="M16" s="5">
        <f t="shared" si="9"/>
        <v>0</v>
      </c>
      <c r="N16" s="5">
        <f t="shared" si="10"/>
        <v>0</v>
      </c>
    </row>
    <row r="17" spans="1:14" x14ac:dyDescent="0.2">
      <c r="A17" s="3" t="s">
        <v>10</v>
      </c>
      <c r="B17" s="72">
        <v>71.5</v>
      </c>
      <c r="C17" s="72">
        <v>71.5</v>
      </c>
      <c r="D17" s="72">
        <v>71.5</v>
      </c>
      <c r="E17" s="4">
        <v>365</v>
      </c>
      <c r="F17" s="4">
        <v>52</v>
      </c>
      <c r="G17" s="4">
        <v>4</v>
      </c>
      <c r="H17" s="10"/>
      <c r="I17" s="10"/>
      <c r="J17" s="10"/>
      <c r="K17" s="5">
        <f t="shared" si="7"/>
        <v>0</v>
      </c>
      <c r="L17" s="5">
        <f t="shared" si="8"/>
        <v>0</v>
      </c>
      <c r="M17" s="5">
        <f t="shared" si="9"/>
        <v>0</v>
      </c>
      <c r="N17" s="5">
        <f t="shared" si="10"/>
        <v>0</v>
      </c>
    </row>
    <row r="18" spans="1:14" x14ac:dyDescent="0.2">
      <c r="A18" s="3" t="s">
        <v>11</v>
      </c>
      <c r="B18" s="72">
        <v>87</v>
      </c>
      <c r="C18" s="72">
        <v>87</v>
      </c>
      <c r="D18" s="72">
        <v>87</v>
      </c>
      <c r="E18" s="4">
        <v>365</v>
      </c>
      <c r="F18" s="4">
        <v>52</v>
      </c>
      <c r="G18" s="4">
        <v>4</v>
      </c>
      <c r="H18" s="10"/>
      <c r="I18" s="10"/>
      <c r="J18" s="10"/>
      <c r="K18" s="5">
        <f t="shared" si="7"/>
        <v>0</v>
      </c>
      <c r="L18" s="5">
        <f t="shared" si="8"/>
        <v>0</v>
      </c>
      <c r="M18" s="5">
        <f t="shared" si="9"/>
        <v>0</v>
      </c>
      <c r="N18" s="5">
        <f t="shared" si="10"/>
        <v>0</v>
      </c>
    </row>
    <row r="19" spans="1:14" x14ac:dyDescent="0.2">
      <c r="A19" s="3" t="s">
        <v>2</v>
      </c>
      <c r="B19" s="72">
        <v>55.09</v>
      </c>
      <c r="C19" s="72">
        <v>55.09</v>
      </c>
      <c r="D19" s="72">
        <v>55.09</v>
      </c>
      <c r="E19" s="4">
        <v>365</v>
      </c>
      <c r="F19" s="4">
        <v>52</v>
      </c>
      <c r="G19" s="4">
        <v>4</v>
      </c>
      <c r="H19" s="10"/>
      <c r="I19" s="10"/>
      <c r="J19" s="10"/>
      <c r="K19" s="5">
        <f t="shared" si="7"/>
        <v>0</v>
      </c>
      <c r="L19" s="5">
        <f t="shared" si="8"/>
        <v>0</v>
      </c>
      <c r="M19" s="5">
        <f t="shared" si="9"/>
        <v>0</v>
      </c>
      <c r="N19" s="5">
        <f t="shared" si="10"/>
        <v>0</v>
      </c>
    </row>
    <row r="20" spans="1:14" x14ac:dyDescent="0.2">
      <c r="A20" s="3" t="s">
        <v>12</v>
      </c>
      <c r="B20" s="72">
        <v>81.5</v>
      </c>
      <c r="C20" s="72">
        <v>81.5</v>
      </c>
      <c r="D20" s="72">
        <v>81.5</v>
      </c>
      <c r="E20" s="4">
        <v>365</v>
      </c>
      <c r="F20" s="4">
        <v>52</v>
      </c>
      <c r="G20" s="4">
        <v>4</v>
      </c>
      <c r="H20" s="10"/>
      <c r="I20" s="10"/>
      <c r="J20" s="10"/>
      <c r="K20" s="5">
        <f t="shared" si="7"/>
        <v>0</v>
      </c>
      <c r="L20" s="5">
        <f t="shared" si="8"/>
        <v>0</v>
      </c>
      <c r="M20" s="5">
        <f t="shared" si="9"/>
        <v>0</v>
      </c>
      <c r="N20" s="5">
        <f t="shared" si="10"/>
        <v>0</v>
      </c>
    </row>
    <row r="21" spans="1:14" x14ac:dyDescent="0.2">
      <c r="A21" s="3" t="s">
        <v>0</v>
      </c>
      <c r="B21" s="72">
        <v>95</v>
      </c>
      <c r="C21" s="72">
        <v>95</v>
      </c>
      <c r="D21" s="72">
        <v>95</v>
      </c>
      <c r="E21" s="4">
        <v>365</v>
      </c>
      <c r="F21" s="4">
        <v>52</v>
      </c>
      <c r="G21" s="4">
        <v>4</v>
      </c>
      <c r="H21" s="10"/>
      <c r="I21" s="10"/>
      <c r="J21" s="10"/>
      <c r="K21" s="5">
        <f t="shared" si="7"/>
        <v>0</v>
      </c>
      <c r="L21" s="5">
        <f t="shared" si="8"/>
        <v>0</v>
      </c>
      <c r="M21" s="5">
        <f t="shared" si="9"/>
        <v>0</v>
      </c>
      <c r="N21" s="5">
        <f t="shared" si="10"/>
        <v>0</v>
      </c>
    </row>
    <row r="22" spans="1:14" x14ac:dyDescent="0.2">
      <c r="A22" s="3" t="s">
        <v>13</v>
      </c>
      <c r="B22" s="72">
        <v>104.5</v>
      </c>
      <c r="C22" s="72">
        <v>104.5</v>
      </c>
      <c r="D22" s="72">
        <v>104.5</v>
      </c>
      <c r="E22" s="4">
        <v>365</v>
      </c>
      <c r="F22" s="4">
        <v>52</v>
      </c>
      <c r="G22" s="4">
        <v>4</v>
      </c>
      <c r="H22" s="10"/>
      <c r="I22" s="10"/>
      <c r="J22" s="10"/>
      <c r="K22" s="5">
        <f t="shared" si="7"/>
        <v>0</v>
      </c>
      <c r="L22" s="5">
        <f t="shared" si="8"/>
        <v>0</v>
      </c>
      <c r="M22" s="5">
        <f t="shared" si="9"/>
        <v>0</v>
      </c>
      <c r="N22" s="5">
        <f t="shared" si="10"/>
        <v>0</v>
      </c>
    </row>
    <row r="23" spans="1:14" x14ac:dyDescent="0.2">
      <c r="A23" s="3" t="s">
        <v>1</v>
      </c>
      <c r="B23" s="72">
        <v>68.5</v>
      </c>
      <c r="C23" s="72">
        <v>68.5</v>
      </c>
      <c r="D23" s="72">
        <v>68.5</v>
      </c>
      <c r="E23" s="4">
        <v>365</v>
      </c>
      <c r="F23" s="4">
        <v>52</v>
      </c>
      <c r="G23" s="4">
        <v>4</v>
      </c>
      <c r="H23" s="10"/>
      <c r="I23" s="10"/>
      <c r="J23" s="10"/>
      <c r="K23" s="5">
        <f t="shared" si="7"/>
        <v>0</v>
      </c>
      <c r="L23" s="5">
        <f t="shared" si="8"/>
        <v>0</v>
      </c>
      <c r="M23" s="5">
        <f t="shared" si="9"/>
        <v>0</v>
      </c>
      <c r="N23" s="5">
        <f t="shared" si="10"/>
        <v>0</v>
      </c>
    </row>
    <row r="24" spans="1:14" x14ac:dyDescent="0.2">
      <c r="A24" s="3" t="s">
        <v>14</v>
      </c>
      <c r="B24" s="72">
        <v>69.5</v>
      </c>
      <c r="C24" s="72">
        <v>69.5</v>
      </c>
      <c r="D24" s="72">
        <v>69.5</v>
      </c>
      <c r="E24" s="4">
        <v>365</v>
      </c>
      <c r="F24" s="4">
        <v>52</v>
      </c>
      <c r="G24" s="4">
        <v>4</v>
      </c>
      <c r="H24" s="10"/>
      <c r="I24" s="10"/>
      <c r="J24" s="10"/>
      <c r="K24" s="5">
        <f t="shared" si="7"/>
        <v>0</v>
      </c>
      <c r="L24" s="5">
        <f t="shared" si="8"/>
        <v>0</v>
      </c>
      <c r="M24" s="5">
        <f t="shared" si="9"/>
        <v>0</v>
      </c>
      <c r="N24" s="5">
        <f t="shared" si="10"/>
        <v>0</v>
      </c>
    </row>
    <row r="25" spans="1:14" ht="14.25" x14ac:dyDescent="0.2">
      <c r="A25" s="7" t="s">
        <v>21</v>
      </c>
      <c r="B25" s="71">
        <f>SUM(B26:B35)</f>
        <v>4867.5199999999995</v>
      </c>
      <c r="C25" s="67"/>
      <c r="D25" s="67"/>
      <c r="E25" s="1"/>
      <c r="F25" s="1"/>
      <c r="G25" s="1"/>
      <c r="H25" s="9"/>
      <c r="I25" s="9"/>
      <c r="J25" s="9"/>
      <c r="K25" s="2">
        <f t="shared" ref="K25:N25" si="11">SUM(K26:K35)</f>
        <v>0</v>
      </c>
      <c r="L25" s="2"/>
      <c r="M25" s="2"/>
      <c r="N25" s="2">
        <f t="shared" si="11"/>
        <v>0</v>
      </c>
    </row>
    <row r="26" spans="1:14" x14ac:dyDescent="0.2">
      <c r="A26" s="3" t="s">
        <v>8</v>
      </c>
      <c r="B26" s="72">
        <v>729</v>
      </c>
      <c r="C26" s="31"/>
      <c r="D26" s="32"/>
      <c r="E26" s="4">
        <v>52</v>
      </c>
      <c r="F26" s="48"/>
      <c r="G26" s="49"/>
      <c r="H26" s="10"/>
      <c r="I26" s="54"/>
      <c r="J26" s="55"/>
      <c r="K26" s="5">
        <f t="shared" ref="K26:K35" si="12">B26*E26*H26</f>
        <v>0</v>
      </c>
      <c r="L26" s="60"/>
      <c r="M26" s="61"/>
      <c r="N26" s="5">
        <f t="shared" ref="N26:N35" si="13">SUM(K26:M26)</f>
        <v>0</v>
      </c>
    </row>
    <row r="27" spans="1:14" x14ac:dyDescent="0.2">
      <c r="A27" s="3" t="s">
        <v>9</v>
      </c>
      <c r="B27" s="72">
        <v>316</v>
      </c>
      <c r="C27" s="33"/>
      <c r="D27" s="34"/>
      <c r="E27" s="4">
        <v>52</v>
      </c>
      <c r="F27" s="50"/>
      <c r="G27" s="51"/>
      <c r="H27" s="10"/>
      <c r="I27" s="56"/>
      <c r="J27" s="57"/>
      <c r="K27" s="5">
        <f t="shared" si="12"/>
        <v>0</v>
      </c>
      <c r="L27" s="62"/>
      <c r="M27" s="63"/>
      <c r="N27" s="5">
        <f t="shared" si="13"/>
        <v>0</v>
      </c>
    </row>
    <row r="28" spans="1:14" x14ac:dyDescent="0.2">
      <c r="A28" s="3" t="s">
        <v>10</v>
      </c>
      <c r="B28" s="72">
        <v>296</v>
      </c>
      <c r="C28" s="33"/>
      <c r="D28" s="34"/>
      <c r="E28" s="4">
        <v>52</v>
      </c>
      <c r="F28" s="50"/>
      <c r="G28" s="51"/>
      <c r="H28" s="10"/>
      <c r="I28" s="56"/>
      <c r="J28" s="57"/>
      <c r="K28" s="5">
        <f t="shared" si="12"/>
        <v>0</v>
      </c>
      <c r="L28" s="62"/>
      <c r="M28" s="63"/>
      <c r="N28" s="5">
        <f t="shared" si="13"/>
        <v>0</v>
      </c>
    </row>
    <row r="29" spans="1:14" x14ac:dyDescent="0.2">
      <c r="A29" s="3" t="s">
        <v>11</v>
      </c>
      <c r="B29" s="72">
        <v>485</v>
      </c>
      <c r="C29" s="33"/>
      <c r="D29" s="34"/>
      <c r="E29" s="4">
        <v>52</v>
      </c>
      <c r="F29" s="50"/>
      <c r="G29" s="51"/>
      <c r="H29" s="10"/>
      <c r="I29" s="56"/>
      <c r="J29" s="57"/>
      <c r="K29" s="5">
        <f t="shared" si="12"/>
        <v>0</v>
      </c>
      <c r="L29" s="62"/>
      <c r="M29" s="63"/>
      <c r="N29" s="5">
        <f t="shared" si="13"/>
        <v>0</v>
      </c>
    </row>
    <row r="30" spans="1:14" x14ac:dyDescent="0.2">
      <c r="A30" s="3" t="s">
        <v>2</v>
      </c>
      <c r="B30" s="72">
        <v>271.5</v>
      </c>
      <c r="C30" s="33"/>
      <c r="D30" s="34"/>
      <c r="E30" s="4">
        <v>52</v>
      </c>
      <c r="F30" s="50"/>
      <c r="G30" s="51"/>
      <c r="H30" s="10"/>
      <c r="I30" s="56"/>
      <c r="J30" s="57"/>
      <c r="K30" s="5">
        <f t="shared" si="12"/>
        <v>0</v>
      </c>
      <c r="L30" s="62"/>
      <c r="M30" s="63"/>
      <c r="N30" s="5">
        <f t="shared" si="13"/>
        <v>0</v>
      </c>
    </row>
    <row r="31" spans="1:14" x14ac:dyDescent="0.2">
      <c r="A31" s="3" t="s">
        <v>12</v>
      </c>
      <c r="B31" s="72">
        <v>535.99</v>
      </c>
      <c r="C31" s="33"/>
      <c r="D31" s="34"/>
      <c r="E31" s="4">
        <v>52</v>
      </c>
      <c r="F31" s="50"/>
      <c r="G31" s="51"/>
      <c r="H31" s="10"/>
      <c r="I31" s="56"/>
      <c r="J31" s="57"/>
      <c r="K31" s="5">
        <f t="shared" si="12"/>
        <v>0</v>
      </c>
      <c r="L31" s="62"/>
      <c r="M31" s="63"/>
      <c r="N31" s="5">
        <f t="shared" si="13"/>
        <v>0</v>
      </c>
    </row>
    <row r="32" spans="1:14" x14ac:dyDescent="0.2">
      <c r="A32" s="3" t="s">
        <v>0</v>
      </c>
      <c r="B32" s="72">
        <v>483.7</v>
      </c>
      <c r="C32" s="33"/>
      <c r="D32" s="34"/>
      <c r="E32" s="4">
        <v>52</v>
      </c>
      <c r="F32" s="50"/>
      <c r="G32" s="51"/>
      <c r="H32" s="10"/>
      <c r="I32" s="56"/>
      <c r="J32" s="57"/>
      <c r="K32" s="5">
        <f t="shared" si="12"/>
        <v>0</v>
      </c>
      <c r="L32" s="62"/>
      <c r="M32" s="63"/>
      <c r="N32" s="5">
        <f t="shared" si="13"/>
        <v>0</v>
      </c>
    </row>
    <row r="33" spans="1:14" x14ac:dyDescent="0.2">
      <c r="A33" s="3" t="s">
        <v>13</v>
      </c>
      <c r="B33" s="72">
        <v>409</v>
      </c>
      <c r="C33" s="33"/>
      <c r="D33" s="34"/>
      <c r="E33" s="4">
        <v>52</v>
      </c>
      <c r="F33" s="50"/>
      <c r="G33" s="51"/>
      <c r="H33" s="10"/>
      <c r="I33" s="56"/>
      <c r="J33" s="57"/>
      <c r="K33" s="5">
        <f t="shared" si="12"/>
        <v>0</v>
      </c>
      <c r="L33" s="62"/>
      <c r="M33" s="63"/>
      <c r="N33" s="5">
        <f t="shared" si="13"/>
        <v>0</v>
      </c>
    </row>
    <row r="34" spans="1:14" x14ac:dyDescent="0.2">
      <c r="A34" s="3" t="s">
        <v>1</v>
      </c>
      <c r="B34" s="72">
        <v>581.35</v>
      </c>
      <c r="C34" s="33"/>
      <c r="D34" s="34"/>
      <c r="E34" s="4">
        <v>52</v>
      </c>
      <c r="F34" s="50"/>
      <c r="G34" s="51"/>
      <c r="H34" s="10"/>
      <c r="I34" s="56"/>
      <c r="J34" s="57"/>
      <c r="K34" s="5">
        <f t="shared" si="12"/>
        <v>0</v>
      </c>
      <c r="L34" s="62"/>
      <c r="M34" s="63"/>
      <c r="N34" s="5">
        <f t="shared" si="13"/>
        <v>0</v>
      </c>
    </row>
    <row r="35" spans="1:14" x14ac:dyDescent="0.2">
      <c r="A35" s="3" t="s">
        <v>14</v>
      </c>
      <c r="B35" s="72">
        <v>759.9799999999999</v>
      </c>
      <c r="C35" s="35"/>
      <c r="D35" s="68"/>
      <c r="E35" s="4">
        <v>52</v>
      </c>
      <c r="F35" s="52"/>
      <c r="G35" s="53"/>
      <c r="H35" s="10"/>
      <c r="I35" s="58"/>
      <c r="J35" s="59"/>
      <c r="K35" s="5">
        <f t="shared" si="12"/>
        <v>0</v>
      </c>
      <c r="L35" s="64"/>
      <c r="M35" s="65"/>
      <c r="N35" s="5">
        <f t="shared" si="13"/>
        <v>0</v>
      </c>
    </row>
    <row r="36" spans="1:14" ht="14.25" x14ac:dyDescent="0.2">
      <c r="A36" s="7" t="s">
        <v>22</v>
      </c>
      <c r="B36" s="71">
        <f>SUM(B37:B46)</f>
        <v>830.1</v>
      </c>
      <c r="C36" s="71">
        <f t="shared" ref="C36" si="14">SUM(C37:C46)</f>
        <v>830.1</v>
      </c>
      <c r="D36" s="70"/>
      <c r="E36" s="1"/>
      <c r="F36" s="1"/>
      <c r="G36" s="1"/>
      <c r="H36" s="9"/>
      <c r="I36" s="9"/>
      <c r="J36" s="9"/>
      <c r="K36" s="2">
        <f t="shared" ref="K36:N36" si="15">SUM(K37:K46)</f>
        <v>0</v>
      </c>
      <c r="L36" s="2">
        <f t="shared" si="15"/>
        <v>0</v>
      </c>
      <c r="M36" s="2"/>
      <c r="N36" s="2">
        <f t="shared" si="15"/>
        <v>0</v>
      </c>
    </row>
    <row r="37" spans="1:14" x14ac:dyDescent="0.2">
      <c r="A37" s="3" t="s">
        <v>8</v>
      </c>
      <c r="B37" s="72">
        <v>94.5</v>
      </c>
      <c r="C37" s="73">
        <v>94.5</v>
      </c>
      <c r="D37" s="36"/>
      <c r="E37" s="69">
        <v>365</v>
      </c>
      <c r="F37" s="4">
        <v>52</v>
      </c>
      <c r="G37" s="39"/>
      <c r="H37" s="10"/>
      <c r="I37" s="10"/>
      <c r="J37" s="42"/>
      <c r="K37" s="5">
        <f t="shared" ref="K37:K46" si="16">B37*E37*H37</f>
        <v>0</v>
      </c>
      <c r="L37" s="5">
        <f t="shared" ref="L37:L46" si="17">C37*F37*I37</f>
        <v>0</v>
      </c>
      <c r="M37" s="45"/>
      <c r="N37" s="5">
        <f t="shared" ref="N37:N46" si="18">SUM(K37:M37)</f>
        <v>0</v>
      </c>
    </row>
    <row r="38" spans="1:14" x14ac:dyDescent="0.2">
      <c r="A38" s="3" t="s">
        <v>9</v>
      </c>
      <c r="B38" s="72">
        <v>43.5</v>
      </c>
      <c r="C38" s="73">
        <v>43.5</v>
      </c>
      <c r="D38" s="37"/>
      <c r="E38" s="69">
        <v>365</v>
      </c>
      <c r="F38" s="4">
        <v>52</v>
      </c>
      <c r="G38" s="40"/>
      <c r="H38" s="10"/>
      <c r="I38" s="10"/>
      <c r="J38" s="43"/>
      <c r="K38" s="5">
        <f t="shared" si="16"/>
        <v>0</v>
      </c>
      <c r="L38" s="5">
        <f t="shared" si="17"/>
        <v>0</v>
      </c>
      <c r="M38" s="46"/>
      <c r="N38" s="5">
        <f t="shared" si="18"/>
        <v>0</v>
      </c>
    </row>
    <row r="39" spans="1:14" x14ac:dyDescent="0.2">
      <c r="A39" s="3" t="s">
        <v>10</v>
      </c>
      <c r="B39" s="72">
        <v>24.5</v>
      </c>
      <c r="C39" s="73">
        <v>24.5</v>
      </c>
      <c r="D39" s="37"/>
      <c r="E39" s="69">
        <v>365</v>
      </c>
      <c r="F39" s="4">
        <v>52</v>
      </c>
      <c r="G39" s="40"/>
      <c r="H39" s="10"/>
      <c r="I39" s="10"/>
      <c r="J39" s="43"/>
      <c r="K39" s="5">
        <f t="shared" si="16"/>
        <v>0</v>
      </c>
      <c r="L39" s="5">
        <f t="shared" si="17"/>
        <v>0</v>
      </c>
      <c r="M39" s="46"/>
      <c r="N39" s="5">
        <f t="shared" si="18"/>
        <v>0</v>
      </c>
    </row>
    <row r="40" spans="1:14" x14ac:dyDescent="0.2">
      <c r="A40" s="3" t="s">
        <v>11</v>
      </c>
      <c r="B40" s="72">
        <v>103.5</v>
      </c>
      <c r="C40" s="73">
        <v>103.5</v>
      </c>
      <c r="D40" s="37"/>
      <c r="E40" s="69">
        <v>365</v>
      </c>
      <c r="F40" s="4">
        <v>52</v>
      </c>
      <c r="G40" s="40"/>
      <c r="H40" s="10"/>
      <c r="I40" s="10"/>
      <c r="J40" s="43"/>
      <c r="K40" s="5">
        <f t="shared" si="16"/>
        <v>0</v>
      </c>
      <c r="L40" s="5">
        <f t="shared" si="17"/>
        <v>0</v>
      </c>
      <c r="M40" s="46"/>
      <c r="N40" s="5">
        <f t="shared" si="18"/>
        <v>0</v>
      </c>
    </row>
    <row r="41" spans="1:14" x14ac:dyDescent="0.2">
      <c r="A41" s="3" t="s">
        <v>2</v>
      </c>
      <c r="B41" s="72">
        <v>53.5</v>
      </c>
      <c r="C41" s="73">
        <v>53.5</v>
      </c>
      <c r="D41" s="37"/>
      <c r="E41" s="69">
        <v>365</v>
      </c>
      <c r="F41" s="4">
        <v>52</v>
      </c>
      <c r="G41" s="40"/>
      <c r="H41" s="10"/>
      <c r="I41" s="10"/>
      <c r="J41" s="43"/>
      <c r="K41" s="5">
        <f t="shared" si="16"/>
        <v>0</v>
      </c>
      <c r="L41" s="5">
        <f t="shared" si="17"/>
        <v>0</v>
      </c>
      <c r="M41" s="46"/>
      <c r="N41" s="5">
        <f t="shared" si="18"/>
        <v>0</v>
      </c>
    </row>
    <row r="42" spans="1:14" x14ac:dyDescent="0.2">
      <c r="A42" s="3" t="s">
        <v>12</v>
      </c>
      <c r="B42" s="72">
        <v>40</v>
      </c>
      <c r="C42" s="73">
        <v>40</v>
      </c>
      <c r="D42" s="37"/>
      <c r="E42" s="69">
        <v>365</v>
      </c>
      <c r="F42" s="4">
        <v>52</v>
      </c>
      <c r="G42" s="40"/>
      <c r="H42" s="10"/>
      <c r="I42" s="10"/>
      <c r="J42" s="43"/>
      <c r="K42" s="5">
        <f t="shared" si="16"/>
        <v>0</v>
      </c>
      <c r="L42" s="5">
        <f t="shared" si="17"/>
        <v>0</v>
      </c>
      <c r="M42" s="46"/>
      <c r="N42" s="5">
        <f t="shared" si="18"/>
        <v>0</v>
      </c>
    </row>
    <row r="43" spans="1:14" x14ac:dyDescent="0.2">
      <c r="A43" s="3" t="s">
        <v>0</v>
      </c>
      <c r="B43" s="72">
        <v>74.5</v>
      </c>
      <c r="C43" s="73">
        <v>74.5</v>
      </c>
      <c r="D43" s="37"/>
      <c r="E43" s="69">
        <v>365</v>
      </c>
      <c r="F43" s="4">
        <v>52</v>
      </c>
      <c r="G43" s="40"/>
      <c r="H43" s="10"/>
      <c r="I43" s="10"/>
      <c r="J43" s="43"/>
      <c r="K43" s="5">
        <f t="shared" si="16"/>
        <v>0</v>
      </c>
      <c r="L43" s="5">
        <f t="shared" si="17"/>
        <v>0</v>
      </c>
      <c r="M43" s="46"/>
      <c r="N43" s="5">
        <f t="shared" si="18"/>
        <v>0</v>
      </c>
    </row>
    <row r="44" spans="1:14" x14ac:dyDescent="0.2">
      <c r="A44" s="3" t="s">
        <v>13</v>
      </c>
      <c r="B44" s="72">
        <v>107.5</v>
      </c>
      <c r="C44" s="73">
        <v>107.5</v>
      </c>
      <c r="D44" s="37"/>
      <c r="E44" s="69">
        <v>365</v>
      </c>
      <c r="F44" s="4">
        <v>52</v>
      </c>
      <c r="G44" s="40"/>
      <c r="H44" s="10"/>
      <c r="I44" s="10"/>
      <c r="J44" s="43"/>
      <c r="K44" s="5">
        <f t="shared" si="16"/>
        <v>0</v>
      </c>
      <c r="L44" s="5">
        <f t="shared" si="17"/>
        <v>0</v>
      </c>
      <c r="M44" s="46"/>
      <c r="N44" s="5">
        <f t="shared" si="18"/>
        <v>0</v>
      </c>
    </row>
    <row r="45" spans="1:14" x14ac:dyDescent="0.2">
      <c r="A45" s="3" t="s">
        <v>1</v>
      </c>
      <c r="B45" s="72">
        <v>65.5</v>
      </c>
      <c r="C45" s="73">
        <v>65.5</v>
      </c>
      <c r="D45" s="37"/>
      <c r="E45" s="69">
        <v>365</v>
      </c>
      <c r="F45" s="4">
        <v>52</v>
      </c>
      <c r="G45" s="40"/>
      <c r="H45" s="10"/>
      <c r="I45" s="10"/>
      <c r="J45" s="43"/>
      <c r="K45" s="5">
        <f t="shared" si="16"/>
        <v>0</v>
      </c>
      <c r="L45" s="5">
        <f t="shared" si="17"/>
        <v>0</v>
      </c>
      <c r="M45" s="46"/>
      <c r="N45" s="5">
        <f t="shared" si="18"/>
        <v>0</v>
      </c>
    </row>
    <row r="46" spans="1:14" x14ac:dyDescent="0.2">
      <c r="A46" s="3" t="s">
        <v>14</v>
      </c>
      <c r="B46" s="72">
        <v>223.1</v>
      </c>
      <c r="C46" s="73">
        <v>223.1</v>
      </c>
      <c r="D46" s="38"/>
      <c r="E46" s="69">
        <v>365</v>
      </c>
      <c r="F46" s="4">
        <v>52</v>
      </c>
      <c r="G46" s="41"/>
      <c r="H46" s="10"/>
      <c r="I46" s="10"/>
      <c r="J46" s="44"/>
      <c r="K46" s="5">
        <f t="shared" si="16"/>
        <v>0</v>
      </c>
      <c r="L46" s="5">
        <f t="shared" si="17"/>
        <v>0</v>
      </c>
      <c r="M46" s="47"/>
      <c r="N46" s="5">
        <f t="shared" si="18"/>
        <v>0</v>
      </c>
    </row>
    <row r="47" spans="1:14" s="15" customFormat="1" ht="27.95" customHeight="1" x14ac:dyDescent="0.2">
      <c r="A47" s="13" t="s">
        <v>15</v>
      </c>
      <c r="B47" s="74">
        <f>B3+B14+B25+B36</f>
        <v>33878.087399999997</v>
      </c>
      <c r="C47" s="74">
        <f t="shared" ref="C47" si="19">C3+C14+C25+C36</f>
        <v>6662.5726000000013</v>
      </c>
      <c r="D47" s="74">
        <f>D3+D14+D25+D36</f>
        <v>30864.345999999998</v>
      </c>
      <c r="E47" s="14" t="s">
        <v>3</v>
      </c>
      <c r="F47" s="14" t="s">
        <v>3</v>
      </c>
      <c r="G47" s="14"/>
      <c r="H47" s="14" t="s">
        <v>3</v>
      </c>
      <c r="I47" s="14" t="s">
        <v>3</v>
      </c>
      <c r="J47" s="14"/>
      <c r="K47" s="8">
        <f t="shared" ref="K47:N47" si="20">K3+K14+K25+K36</f>
        <v>0</v>
      </c>
      <c r="L47" s="8">
        <f t="shared" si="20"/>
        <v>0</v>
      </c>
      <c r="M47" s="8"/>
      <c r="N47" s="8">
        <f t="shared" si="20"/>
        <v>0</v>
      </c>
    </row>
  </sheetData>
  <mergeCells count="6">
    <mergeCell ref="K1:M1"/>
    <mergeCell ref="N1:N2"/>
    <mergeCell ref="A1:A2"/>
    <mergeCell ref="E1:G1"/>
    <mergeCell ref="H1:J1"/>
    <mergeCell ref="B1:D1"/>
  </mergeCells>
  <phoneticPr fontId="1" type="noConversion"/>
  <pageMargins left="0.28000000000000003" right="0.31" top="0.48" bottom="0.42" header="0.3" footer="0.3"/>
  <pageSetup paperSize="9" scale="87" orientation="landscape" r:id="rId1"/>
  <headerFooter alignWithMargins="0">
    <oddHeader>&amp;LBKV Zrt.&amp;CM4 metróvonal takarítás árajánlat</oddHeader>
  </headerFooter>
  <ignoredErrors>
    <ignoredError sqref="K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Eseti munkák</vt:lpstr>
      <vt:lpstr>összesítés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Körmendi István</cp:lastModifiedBy>
  <cp:lastPrinted>2014-04-07T06:02:00Z</cp:lastPrinted>
  <dcterms:created xsi:type="dcterms:W3CDTF">2013-09-17T16:30:31Z</dcterms:created>
  <dcterms:modified xsi:type="dcterms:W3CDTF">2014-04-07T07:54:08Z</dcterms:modified>
</cp:coreProperties>
</file>